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2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D13" i="1"/>
  <c r="B13" i="1"/>
  <c r="C13" i="1"/>
  <c r="C32" i="1"/>
  <c r="D32" i="1"/>
  <c r="E32" i="1"/>
  <c r="B32" i="1"/>
  <c r="C22" i="1"/>
  <c r="D22" i="1"/>
  <c r="E22" i="1"/>
  <c r="B22" i="1"/>
  <c r="B3" i="1"/>
  <c r="B30" i="1"/>
  <c r="B33" i="1"/>
  <c r="B24" i="1"/>
  <c r="B25" i="1"/>
  <c r="B18" i="1"/>
  <c r="B19" i="1"/>
  <c r="B20" i="1"/>
  <c r="B26" i="1"/>
  <c r="B35" i="1"/>
  <c r="C30" i="1"/>
  <c r="C33" i="1"/>
  <c r="C24" i="1"/>
  <c r="C25" i="1"/>
  <c r="C18" i="1"/>
  <c r="C19" i="1"/>
  <c r="C20" i="1"/>
  <c r="C26" i="1"/>
  <c r="C35" i="1"/>
  <c r="D30" i="1"/>
  <c r="D33" i="1"/>
  <c r="D24" i="1"/>
  <c r="D25" i="1"/>
  <c r="D18" i="1"/>
  <c r="D19" i="1"/>
  <c r="D20" i="1"/>
  <c r="D26" i="1"/>
  <c r="D35" i="1"/>
  <c r="E30" i="1"/>
  <c r="E33" i="1"/>
  <c r="E24" i="1"/>
  <c r="E25" i="1"/>
  <c r="E18" i="1"/>
  <c r="E19" i="1"/>
  <c r="E20" i="1"/>
  <c r="E26" i="1"/>
  <c r="E35" i="1"/>
  <c r="E34" i="1"/>
  <c r="D34" i="1"/>
  <c r="C34" i="1"/>
  <c r="B34" i="1"/>
  <c r="E28" i="1"/>
  <c r="D28" i="1"/>
  <c r="C28" i="1"/>
  <c r="B28" i="1"/>
  <c r="C27" i="1"/>
  <c r="D27" i="1"/>
  <c r="E27" i="1"/>
  <c r="B27" i="1"/>
</calcChain>
</file>

<file path=xl/sharedStrings.xml><?xml version="1.0" encoding="utf-8"?>
<sst xmlns="http://schemas.openxmlformats.org/spreadsheetml/2006/main" count="47" uniqueCount="44">
  <si>
    <t>The Importance of Stocking Rate in Determining Ranch Profits</t>
  </si>
  <si>
    <t>Size of the Ranch in Acres</t>
  </si>
  <si>
    <t>Price/Acre</t>
  </si>
  <si>
    <t>Ranch Value</t>
  </si>
  <si>
    <t>Stocking Rate</t>
  </si>
  <si>
    <t>Management System</t>
  </si>
  <si>
    <t>Conventional</t>
  </si>
  <si>
    <t>Sustainable</t>
  </si>
  <si>
    <t xml:space="preserve">    (V=</t>
  </si>
  <si>
    <t>V1</t>
  </si>
  <si>
    <t>V2</t>
  </si>
  <si>
    <t>V3</t>
  </si>
  <si>
    <t>V4</t>
  </si>
  <si>
    <t>Relative Carrying Capacity</t>
  </si>
  <si>
    <t>X1</t>
  </si>
  <si>
    <t>X2</t>
  </si>
  <si>
    <t>X3</t>
  </si>
  <si>
    <t>Acres/Cow at 1,320 lbs.</t>
  </si>
  <si>
    <t>Size of Cow</t>
  </si>
  <si>
    <t>Number of Paddocks/Herd</t>
  </si>
  <si>
    <t>1000+</t>
  </si>
  <si>
    <t>Total Cows</t>
  </si>
  <si>
    <t>Calving Percent</t>
  </si>
  <si>
    <t>Body Condition (1-5)</t>
  </si>
  <si>
    <t>Weaning Weight</t>
  </si>
  <si>
    <t>Price/Pound</t>
  </si>
  <si>
    <t>Price/Weaned Calf</t>
  </si>
  <si>
    <t>Total Weaned Animals</t>
  </si>
  <si>
    <t>Total Value of Weaned Animals</t>
  </si>
  <si>
    <t>Direct Costs/Cow</t>
  </si>
  <si>
    <t>Total Direct Costs</t>
  </si>
  <si>
    <t>Gross Profit</t>
  </si>
  <si>
    <t>Gross Profit/Cow</t>
  </si>
  <si>
    <t>Gross Profit/Acre</t>
  </si>
  <si>
    <t>Capital Investment</t>
  </si>
  <si>
    <t>Land</t>
  </si>
  <si>
    <t>Value of One Cow</t>
  </si>
  <si>
    <t>Cows</t>
  </si>
  <si>
    <t>Total Investment</t>
  </si>
  <si>
    <t>Total Gross Margin</t>
  </si>
  <si>
    <t>Return on Investment</t>
  </si>
  <si>
    <r>
      <rPr>
        <sz val="18"/>
        <color theme="1"/>
        <rFont val="Calibri"/>
        <scheme val="minor"/>
      </rPr>
      <t>3</t>
    </r>
    <r>
      <rPr>
        <sz val="18"/>
        <color theme="1"/>
        <rFont val="Calibri"/>
        <family val="2"/>
        <scheme val="minor"/>
      </rPr>
      <t xml:space="preserve"> Acres/1,320# Cow</t>
    </r>
  </si>
  <si>
    <t>Supplement Cost/Cow</t>
  </si>
  <si>
    <t>Total Supplement Cost/Year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</si>
</sst>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.00"/>
  </numFmts>
  <fonts count="8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165" fontId="4" fillId="0" borderId="12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</cellXfs>
  <cellStyles count="7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A39" sqref="A39"/>
    </sheetView>
  </sheetViews>
  <sheetFormatPr baseColWidth="10" defaultColWidth="11" defaultRowHeight="15" x14ac:dyDescent="0"/>
  <cols>
    <col min="1" max="1" width="40.83203125" style="14" customWidth="1"/>
    <col min="2" max="2" width="27.1640625" style="5" bestFit="1" customWidth="1"/>
    <col min="3" max="3" width="21.6640625" style="5" customWidth="1"/>
    <col min="4" max="5" width="22" style="5" bestFit="1" customWidth="1"/>
    <col min="6" max="6" width="21.6640625" customWidth="1"/>
    <col min="7" max="7" width="21.83203125" customWidth="1"/>
  </cols>
  <sheetData>
    <row r="1" spans="1:7" ht="25" thickTop="1" thickBot="1">
      <c r="A1" s="37" t="s">
        <v>0</v>
      </c>
      <c r="B1" s="38"/>
      <c r="C1" s="38"/>
      <c r="D1" s="38"/>
      <c r="E1" s="39"/>
      <c r="F1" s="1"/>
      <c r="G1" s="1"/>
    </row>
    <row r="2" spans="1:7" ht="25" thickTop="1" thickBot="1">
      <c r="A2" s="17" t="s">
        <v>1</v>
      </c>
      <c r="B2" s="19">
        <v>740</v>
      </c>
      <c r="C2" s="6"/>
      <c r="D2" s="12" t="s">
        <v>2</v>
      </c>
      <c r="E2" s="8">
        <v>4000</v>
      </c>
      <c r="F2" s="1"/>
      <c r="G2" s="1"/>
    </row>
    <row r="3" spans="1:7" ht="24" thickBot="1">
      <c r="A3" s="17" t="s">
        <v>3</v>
      </c>
      <c r="B3" s="20">
        <f>B2*E2</f>
        <v>2960000</v>
      </c>
      <c r="C3" s="6"/>
      <c r="D3" s="6"/>
      <c r="E3" s="6"/>
      <c r="F3" s="1"/>
      <c r="G3" s="1"/>
    </row>
    <row r="4" spans="1:7" ht="24" thickBot="1">
      <c r="A4" s="17" t="s">
        <v>4</v>
      </c>
      <c r="B4" s="23" t="s">
        <v>41</v>
      </c>
      <c r="C4" s="6"/>
      <c r="D4" s="6"/>
      <c r="E4" s="6"/>
      <c r="F4" s="1"/>
      <c r="G4" s="1"/>
    </row>
    <row r="5" spans="1:7" ht="4.5" customHeight="1" thickBot="1">
      <c r="A5" s="28"/>
      <c r="B5" s="21"/>
      <c r="C5" s="18"/>
      <c r="D5" s="18"/>
      <c r="E5" s="18"/>
      <c r="F5" s="1"/>
      <c r="G5" s="1"/>
    </row>
    <row r="6" spans="1:7" ht="25" thickTop="1" thickBot="1">
      <c r="A6" s="17" t="s">
        <v>5</v>
      </c>
      <c r="B6" s="40" t="s">
        <v>6</v>
      </c>
      <c r="C6" s="41"/>
      <c r="D6" s="42" t="s">
        <v>7</v>
      </c>
      <c r="E6" s="41"/>
      <c r="F6" s="1"/>
      <c r="G6" s="1"/>
    </row>
    <row r="7" spans="1:7" ht="24" thickBot="1">
      <c r="A7" s="17" t="s">
        <v>8</v>
      </c>
      <c r="B7" s="22" t="s">
        <v>9</v>
      </c>
      <c r="C7" s="15" t="s">
        <v>10</v>
      </c>
      <c r="D7" s="15" t="s">
        <v>11</v>
      </c>
      <c r="E7" s="15" t="s">
        <v>12</v>
      </c>
      <c r="F7" s="1"/>
      <c r="G7" s="1"/>
    </row>
    <row r="8" spans="1:7" ht="24" thickBot="1">
      <c r="A8" s="17" t="s">
        <v>13</v>
      </c>
      <c r="B8" s="23" t="s">
        <v>14</v>
      </c>
      <c r="C8" s="6" t="s">
        <v>15</v>
      </c>
      <c r="D8" s="6" t="s">
        <v>15</v>
      </c>
      <c r="E8" s="6" t="s">
        <v>16</v>
      </c>
      <c r="F8" s="1"/>
      <c r="G8" s="1"/>
    </row>
    <row r="9" spans="1:7" ht="24" thickBot="1">
      <c r="A9" s="17" t="s">
        <v>17</v>
      </c>
      <c r="B9" s="23">
        <v>5</v>
      </c>
      <c r="C9" s="6">
        <v>2.5</v>
      </c>
      <c r="D9" s="6">
        <v>2.5</v>
      </c>
      <c r="E9" s="6">
        <v>1.67</v>
      </c>
      <c r="F9" s="1"/>
      <c r="G9" s="1"/>
    </row>
    <row r="10" spans="1:7" ht="24" thickBot="1">
      <c r="A10" s="17" t="s">
        <v>18</v>
      </c>
      <c r="B10" s="23">
        <v>1400</v>
      </c>
      <c r="C10" s="6">
        <v>1400</v>
      </c>
      <c r="D10" s="6">
        <v>950</v>
      </c>
      <c r="E10" s="6">
        <v>950</v>
      </c>
      <c r="F10" s="1"/>
      <c r="G10" s="1"/>
    </row>
    <row r="11" spans="1:7" ht="24" thickBot="1">
      <c r="A11" s="17" t="s">
        <v>19</v>
      </c>
      <c r="B11" s="23">
        <v>7</v>
      </c>
      <c r="C11" s="6">
        <v>16</v>
      </c>
      <c r="D11" s="7" t="s">
        <v>20</v>
      </c>
      <c r="E11" s="7" t="s">
        <v>20</v>
      </c>
      <c r="F11" s="1"/>
      <c r="G11" s="1"/>
    </row>
    <row r="12" spans="1:7" ht="5.25" customHeight="1" thickBot="1">
      <c r="A12" s="29"/>
      <c r="B12" s="24"/>
      <c r="C12" s="16"/>
      <c r="D12" s="16"/>
      <c r="E12" s="16"/>
      <c r="F12" s="1"/>
      <c r="G12" s="1"/>
    </row>
    <row r="13" spans="1:7" ht="24" thickBot="1">
      <c r="A13" s="17" t="s">
        <v>21</v>
      </c>
      <c r="B13" s="23">
        <f>B2/B9</f>
        <v>148</v>
      </c>
      <c r="C13" s="6">
        <f>B2/C9</f>
        <v>296</v>
      </c>
      <c r="D13" s="6">
        <f>B2/D9*1.3</f>
        <v>384.8</v>
      </c>
      <c r="E13" s="6">
        <f>B2/E9*1.3</f>
        <v>576.04790419161679</v>
      </c>
      <c r="F13" s="1"/>
      <c r="G13" s="1"/>
    </row>
    <row r="14" spans="1:7" ht="24" thickBot="1">
      <c r="A14" s="17" t="s">
        <v>22</v>
      </c>
      <c r="B14" s="23">
        <v>75</v>
      </c>
      <c r="C14" s="6">
        <v>67</v>
      </c>
      <c r="D14" s="6">
        <v>85</v>
      </c>
      <c r="E14" s="6">
        <v>85</v>
      </c>
      <c r="F14" s="1"/>
      <c r="G14" s="1"/>
    </row>
    <row r="15" spans="1:7" ht="24" thickBot="1">
      <c r="A15" s="17" t="s">
        <v>23</v>
      </c>
      <c r="B15" s="23">
        <v>2.6</v>
      </c>
      <c r="C15" s="6">
        <v>2.4</v>
      </c>
      <c r="D15" s="6">
        <v>2.8</v>
      </c>
      <c r="E15" s="6">
        <v>2.8</v>
      </c>
      <c r="F15" s="1"/>
      <c r="G15" s="1"/>
    </row>
    <row r="16" spans="1:7" ht="24" thickBot="1">
      <c r="A16" s="17" t="s">
        <v>24</v>
      </c>
      <c r="B16" s="25">
        <v>525</v>
      </c>
      <c r="C16" s="9">
        <v>450</v>
      </c>
      <c r="D16" s="9">
        <v>400</v>
      </c>
      <c r="E16" s="9">
        <v>380</v>
      </c>
      <c r="F16" s="1"/>
      <c r="G16" s="1"/>
    </row>
    <row r="17" spans="1:7" ht="24" thickBot="1">
      <c r="A17" s="17" t="s">
        <v>25</v>
      </c>
      <c r="B17" s="26">
        <v>1.7</v>
      </c>
      <c r="C17" s="10">
        <v>1.7</v>
      </c>
      <c r="D17" s="10">
        <v>1.8</v>
      </c>
      <c r="E17" s="10">
        <v>1.8</v>
      </c>
      <c r="F17" s="1"/>
      <c r="G17" s="1"/>
    </row>
    <row r="18" spans="1:7" ht="24" thickBot="1">
      <c r="A18" s="17" t="s">
        <v>26</v>
      </c>
      <c r="B18" s="26">
        <f>B16*B17</f>
        <v>892.5</v>
      </c>
      <c r="C18" s="10">
        <f t="shared" ref="C18:E18" si="0">C16*C17</f>
        <v>765</v>
      </c>
      <c r="D18" s="10">
        <f t="shared" si="0"/>
        <v>720</v>
      </c>
      <c r="E18" s="10">
        <f t="shared" si="0"/>
        <v>684</v>
      </c>
      <c r="F18" s="1"/>
      <c r="G18" s="1"/>
    </row>
    <row r="19" spans="1:7" ht="24" thickBot="1">
      <c r="A19" s="17" t="s">
        <v>27</v>
      </c>
      <c r="B19" s="23">
        <f>B13*B14/100</f>
        <v>111</v>
      </c>
      <c r="C19" s="6">
        <f t="shared" ref="C19:E19" si="1">C13*C14/100</f>
        <v>198.32</v>
      </c>
      <c r="D19" s="6">
        <f t="shared" si="1"/>
        <v>327.08</v>
      </c>
      <c r="E19" s="6">
        <f t="shared" si="1"/>
        <v>489.64071856287427</v>
      </c>
      <c r="F19" s="1"/>
      <c r="G19" s="1"/>
    </row>
    <row r="20" spans="1:7" ht="24" thickBot="1">
      <c r="A20" s="17" t="s">
        <v>28</v>
      </c>
      <c r="B20" s="26">
        <f>B18*B19</f>
        <v>99067.5</v>
      </c>
      <c r="C20" s="10">
        <f t="shared" ref="C20:E20" si="2">C18*C19</f>
        <v>151714.79999999999</v>
      </c>
      <c r="D20" s="10">
        <f t="shared" si="2"/>
        <v>235497.59999999998</v>
      </c>
      <c r="E20" s="10">
        <f t="shared" si="2"/>
        <v>334914.25149700599</v>
      </c>
      <c r="F20" s="1"/>
      <c r="G20" s="1"/>
    </row>
    <row r="21" spans="1:7" ht="24" thickBot="1">
      <c r="A21" s="17" t="s">
        <v>29</v>
      </c>
      <c r="B21" s="26">
        <v>300</v>
      </c>
      <c r="C21" s="10">
        <v>230</v>
      </c>
      <c r="D21" s="10">
        <v>210</v>
      </c>
      <c r="E21" s="10">
        <v>180</v>
      </c>
      <c r="F21" s="1"/>
      <c r="G21" s="1"/>
    </row>
    <row r="22" spans="1:7" ht="24" thickBot="1">
      <c r="A22" s="17" t="s">
        <v>30</v>
      </c>
      <c r="B22" s="26">
        <f>B13*B21</f>
        <v>44400</v>
      </c>
      <c r="C22" s="10">
        <f t="shared" ref="C22:E22" si="3">C13*C21</f>
        <v>68080</v>
      </c>
      <c r="D22" s="10">
        <f t="shared" si="3"/>
        <v>80808</v>
      </c>
      <c r="E22" s="10">
        <f t="shared" si="3"/>
        <v>103688.62275449102</v>
      </c>
      <c r="F22" s="1"/>
      <c r="G22" s="1"/>
    </row>
    <row r="23" spans="1:7" ht="24" thickBot="1">
      <c r="A23" s="17" t="s">
        <v>42</v>
      </c>
      <c r="B23" s="26">
        <v>65</v>
      </c>
      <c r="C23" s="10">
        <v>100</v>
      </c>
      <c r="D23" s="10">
        <v>80</v>
      </c>
      <c r="E23" s="10">
        <v>110</v>
      </c>
      <c r="F23" s="1"/>
      <c r="G23" s="1"/>
    </row>
    <row r="24" spans="1:7" ht="24" thickBot="1">
      <c r="A24" s="17" t="s">
        <v>43</v>
      </c>
      <c r="B24" s="26">
        <f>B13*B23</f>
        <v>9620</v>
      </c>
      <c r="C24" s="10">
        <f t="shared" ref="C24:E24" si="4">C13*C23</f>
        <v>29600</v>
      </c>
      <c r="D24" s="10">
        <f t="shared" si="4"/>
        <v>30784</v>
      </c>
      <c r="E24" s="10">
        <f t="shared" si="4"/>
        <v>63365.269461077849</v>
      </c>
      <c r="F24" s="1"/>
      <c r="G24" s="1"/>
    </row>
    <row r="25" spans="1:7" ht="24" thickBot="1">
      <c r="A25" s="17" t="s">
        <v>30</v>
      </c>
      <c r="B25" s="35">
        <f>B22+B24</f>
        <v>54020</v>
      </c>
      <c r="C25" s="36">
        <f t="shared" ref="C25:E25" si="5">C22+C24</f>
        <v>97680</v>
      </c>
      <c r="D25" s="36">
        <f t="shared" si="5"/>
        <v>111592</v>
      </c>
      <c r="E25" s="36">
        <f t="shared" si="5"/>
        <v>167053.89221556886</v>
      </c>
      <c r="F25" s="1"/>
      <c r="G25" s="1"/>
    </row>
    <row r="26" spans="1:7" ht="24" thickBot="1">
      <c r="A26" s="17" t="s">
        <v>31</v>
      </c>
      <c r="B26" s="31">
        <f>B20-B25</f>
        <v>45047.5</v>
      </c>
      <c r="C26" s="32">
        <f t="shared" ref="C26:E26" si="6">C20-C25</f>
        <v>54034.799999999988</v>
      </c>
      <c r="D26" s="32">
        <f t="shared" si="6"/>
        <v>123905.59999999998</v>
      </c>
      <c r="E26" s="32">
        <f t="shared" si="6"/>
        <v>167860.35928143712</v>
      </c>
      <c r="F26" s="1"/>
      <c r="G26" s="1"/>
    </row>
    <row r="27" spans="1:7" ht="24" thickBot="1">
      <c r="A27" s="17" t="s">
        <v>32</v>
      </c>
      <c r="B27" s="33">
        <f>B26/B13</f>
        <v>304.375</v>
      </c>
      <c r="C27" s="34">
        <f>C26/C13</f>
        <v>182.54999999999995</v>
      </c>
      <c r="D27" s="34">
        <f>D26/D13</f>
        <v>321.99999999999994</v>
      </c>
      <c r="E27" s="34">
        <f>E26/E13</f>
        <v>291.39999999999998</v>
      </c>
      <c r="F27" s="1"/>
      <c r="G27" s="1"/>
    </row>
    <row r="28" spans="1:7" ht="24" thickBot="1">
      <c r="A28" s="17" t="s">
        <v>33</v>
      </c>
      <c r="B28" s="31">
        <f>B26/B2</f>
        <v>60.875</v>
      </c>
      <c r="C28" s="32">
        <f>C26/B2</f>
        <v>73.019999999999982</v>
      </c>
      <c r="D28" s="32">
        <f>D26/B2</f>
        <v>167.43999999999997</v>
      </c>
      <c r="E28" s="32">
        <f>E26/B2</f>
        <v>226.83832335329342</v>
      </c>
      <c r="F28" s="1"/>
      <c r="G28" s="1"/>
    </row>
    <row r="29" spans="1:7" ht="24" thickBot="1">
      <c r="A29" s="29"/>
      <c r="B29" s="43" t="s">
        <v>34</v>
      </c>
      <c r="C29" s="44"/>
      <c r="D29" s="44"/>
      <c r="E29" s="45"/>
      <c r="F29" s="1"/>
      <c r="G29" s="1"/>
    </row>
    <row r="30" spans="1:7" ht="24" thickBot="1">
      <c r="A30" s="17" t="s">
        <v>35</v>
      </c>
      <c r="B30" s="26">
        <f>B3</f>
        <v>2960000</v>
      </c>
      <c r="C30" s="10">
        <f>B3</f>
        <v>2960000</v>
      </c>
      <c r="D30" s="10">
        <f>B3</f>
        <v>2960000</v>
      </c>
      <c r="E30" s="10">
        <f>B3</f>
        <v>2960000</v>
      </c>
      <c r="F30" s="1"/>
      <c r="G30" s="1"/>
    </row>
    <row r="31" spans="1:7" ht="24" thickBot="1">
      <c r="A31" s="17" t="s">
        <v>36</v>
      </c>
      <c r="B31" s="26">
        <v>1500</v>
      </c>
      <c r="C31" s="10">
        <v>1500</v>
      </c>
      <c r="D31" s="10">
        <v>1464</v>
      </c>
      <c r="E31" s="10">
        <v>1464</v>
      </c>
      <c r="F31" s="1"/>
      <c r="G31" s="1"/>
    </row>
    <row r="32" spans="1:7" ht="24" thickBot="1">
      <c r="A32" s="17" t="s">
        <v>37</v>
      </c>
      <c r="B32" s="26">
        <f>B13*B31</f>
        <v>222000</v>
      </c>
      <c r="C32" s="10">
        <f t="shared" ref="C32:E32" si="7">C13*C31</f>
        <v>444000</v>
      </c>
      <c r="D32" s="10">
        <f t="shared" si="7"/>
        <v>563347.20000000007</v>
      </c>
      <c r="E32" s="10">
        <f t="shared" si="7"/>
        <v>843334.13173652696</v>
      </c>
      <c r="F32" s="1"/>
      <c r="G32" s="1"/>
    </row>
    <row r="33" spans="1:7" ht="24" thickBot="1">
      <c r="A33" s="17" t="s">
        <v>38</v>
      </c>
      <c r="B33" s="26">
        <f>B30+B32</f>
        <v>3182000</v>
      </c>
      <c r="C33" s="10">
        <f t="shared" ref="C33:E33" si="8">C30+C32</f>
        <v>3404000</v>
      </c>
      <c r="D33" s="10">
        <f t="shared" si="8"/>
        <v>3523347.2</v>
      </c>
      <c r="E33" s="10">
        <f t="shared" si="8"/>
        <v>3803334.1317365272</v>
      </c>
      <c r="F33" s="1"/>
      <c r="G33" s="1"/>
    </row>
    <row r="34" spans="1:7" ht="24" thickBot="1">
      <c r="A34" s="17" t="s">
        <v>39</v>
      </c>
      <c r="B34" s="26">
        <f>B26</f>
        <v>45047.5</v>
      </c>
      <c r="C34" s="10">
        <f>C26</f>
        <v>54034.799999999988</v>
      </c>
      <c r="D34" s="10">
        <f>D26</f>
        <v>123905.59999999998</v>
      </c>
      <c r="E34" s="10">
        <f>E26</f>
        <v>167860.35928143712</v>
      </c>
      <c r="F34" s="1"/>
      <c r="G34" s="1"/>
    </row>
    <row r="35" spans="1:7" ht="24" thickBot="1">
      <c r="A35" s="17" t="s">
        <v>40</v>
      </c>
      <c r="B35" s="27">
        <f>B26/B33</f>
        <v>1.4156976744186046E-2</v>
      </c>
      <c r="C35" s="11">
        <f>C26/C33</f>
        <v>1.5873913043478259E-2</v>
      </c>
      <c r="D35" s="11">
        <f>D26/D33</f>
        <v>3.5167013912225278E-2</v>
      </c>
      <c r="E35" s="11">
        <f>E26/E33</f>
        <v>4.413505452511883E-2</v>
      </c>
      <c r="F35" s="1"/>
      <c r="G35" s="1"/>
    </row>
    <row r="36" spans="1:7" ht="24" thickBot="1">
      <c r="A36" s="30"/>
      <c r="B36" s="46"/>
      <c r="C36" s="46"/>
      <c r="D36" s="46"/>
      <c r="E36" s="46"/>
      <c r="F36" s="1"/>
      <c r="G36" s="1"/>
    </row>
    <row r="37" spans="1:7" ht="23">
      <c r="A37" s="13"/>
      <c r="B37" s="3"/>
      <c r="C37" s="4"/>
      <c r="D37" s="4"/>
      <c r="F37" s="1"/>
      <c r="G37" s="1"/>
    </row>
    <row r="38" spans="1:7" ht="23">
      <c r="A38" s="13"/>
      <c r="B38" s="4"/>
      <c r="C38" s="4"/>
      <c r="D38" s="4"/>
      <c r="E38" s="4"/>
      <c r="F38" s="1"/>
      <c r="G38" s="1"/>
    </row>
    <row r="39" spans="1:7" ht="23">
      <c r="A39" s="13"/>
      <c r="B39" s="2"/>
      <c r="C39" s="2"/>
      <c r="D39" s="2"/>
      <c r="E39" s="2"/>
      <c r="F39" s="1"/>
      <c r="G39" s="1"/>
    </row>
    <row r="40" spans="1:7" ht="23">
      <c r="A40" s="13"/>
      <c r="B40" s="2"/>
      <c r="C40" s="2"/>
      <c r="D40" s="2"/>
      <c r="E40" s="2"/>
      <c r="F40" s="1"/>
      <c r="G40" s="1"/>
    </row>
    <row r="41" spans="1:7" ht="23">
      <c r="A41" s="13"/>
      <c r="B41" s="2"/>
      <c r="C41" s="2"/>
      <c r="D41" s="2"/>
      <c r="E41" s="2"/>
      <c r="F41" s="1"/>
      <c r="G41" s="1"/>
    </row>
    <row r="42" spans="1:7" ht="23">
      <c r="A42" s="13"/>
      <c r="B42" s="2"/>
      <c r="C42" s="2"/>
      <c r="D42" s="2"/>
      <c r="E42" s="2"/>
      <c r="F42" s="1"/>
      <c r="G42" s="1"/>
    </row>
    <row r="43" spans="1:7" ht="23">
      <c r="A43" s="13"/>
      <c r="B43" s="2"/>
      <c r="C43" s="2"/>
      <c r="D43" s="2"/>
      <c r="E43" s="2"/>
      <c r="F43" s="1"/>
      <c r="G43" s="1"/>
    </row>
    <row r="44" spans="1:7" ht="23">
      <c r="A44" s="13"/>
      <c r="B44" s="2"/>
      <c r="C44" s="2"/>
      <c r="D44" s="2"/>
      <c r="E44" s="2"/>
      <c r="F44" s="1"/>
      <c r="G44" s="1"/>
    </row>
    <row r="45" spans="1:7" ht="23">
      <c r="A45" s="13"/>
      <c r="B45" s="2"/>
      <c r="C45" s="2"/>
      <c r="D45" s="2"/>
      <c r="E45" s="2"/>
      <c r="F45" s="1"/>
      <c r="G45" s="1"/>
    </row>
    <row r="46" spans="1:7" ht="23">
      <c r="A46" s="13"/>
      <c r="B46" s="2"/>
      <c r="C46" s="2"/>
      <c r="D46" s="2"/>
      <c r="E46" s="2"/>
      <c r="F46" s="1"/>
      <c r="G46" s="1"/>
    </row>
    <row r="47" spans="1:7" ht="23">
      <c r="A47" s="13"/>
      <c r="B47" s="2"/>
      <c r="C47" s="2"/>
      <c r="D47" s="2"/>
      <c r="E47" s="2"/>
      <c r="F47" s="1"/>
      <c r="G47" s="1"/>
    </row>
    <row r="48" spans="1:7" ht="23">
      <c r="A48" s="13"/>
      <c r="B48" s="2"/>
      <c r="C48" s="2"/>
      <c r="D48" s="2"/>
      <c r="E48" s="2"/>
      <c r="F48" s="1"/>
      <c r="G48" s="1"/>
    </row>
    <row r="49" spans="1:7" ht="23">
      <c r="A49" s="13"/>
      <c r="B49" s="2"/>
      <c r="C49" s="2"/>
      <c r="D49" s="2"/>
      <c r="E49" s="2"/>
      <c r="F49" s="1"/>
      <c r="G49" s="1"/>
    </row>
    <row r="50" spans="1:7" ht="23">
      <c r="A50" s="13"/>
      <c r="B50" s="2"/>
      <c r="C50" s="2"/>
      <c r="D50" s="2"/>
      <c r="E50" s="2"/>
      <c r="F50" s="1"/>
      <c r="G50" s="1"/>
    </row>
    <row r="51" spans="1:7" ht="23">
      <c r="A51" s="13"/>
      <c r="B51" s="2"/>
      <c r="C51" s="2"/>
      <c r="D51" s="2"/>
      <c r="E51" s="2"/>
      <c r="F51" s="1"/>
      <c r="G51" s="1"/>
    </row>
    <row r="52" spans="1:7" ht="23">
      <c r="A52" s="13"/>
      <c r="B52" s="2"/>
      <c r="C52" s="2"/>
      <c r="D52" s="2"/>
      <c r="E52" s="2"/>
      <c r="F52" s="1"/>
      <c r="G52" s="1"/>
    </row>
    <row r="53" spans="1:7" ht="23">
      <c r="A53" s="13"/>
      <c r="B53" s="2"/>
      <c r="C53" s="2"/>
      <c r="D53" s="2"/>
      <c r="E53" s="2"/>
      <c r="F53" s="1"/>
      <c r="G53" s="1"/>
    </row>
    <row r="54" spans="1:7" ht="23">
      <c r="A54" s="13"/>
      <c r="B54" s="2"/>
      <c r="C54" s="2"/>
      <c r="D54" s="2"/>
      <c r="E54" s="2"/>
      <c r="F54" s="1"/>
      <c r="G54" s="1"/>
    </row>
    <row r="55" spans="1:7" ht="23">
      <c r="A55" s="13"/>
      <c r="B55" s="2"/>
      <c r="C55" s="2"/>
      <c r="D55" s="2"/>
      <c r="E55" s="2"/>
      <c r="F55" s="1"/>
      <c r="G55" s="1"/>
    </row>
    <row r="56" spans="1:7" ht="23">
      <c r="A56" s="13"/>
      <c r="B56" s="2"/>
      <c r="C56" s="2"/>
      <c r="D56" s="2"/>
      <c r="E56" s="2"/>
      <c r="F56" s="1"/>
      <c r="G56" s="1"/>
    </row>
    <row r="57" spans="1:7" ht="23">
      <c r="A57" s="13"/>
      <c r="B57" s="2"/>
      <c r="C57" s="2"/>
      <c r="D57" s="2"/>
      <c r="E57" s="2"/>
      <c r="F57" s="1"/>
      <c r="G57" s="1"/>
    </row>
    <row r="58" spans="1:7" ht="23">
      <c r="A58" s="13"/>
      <c r="B58" s="2"/>
      <c r="C58" s="2"/>
      <c r="D58" s="2"/>
      <c r="E58" s="2"/>
      <c r="F58" s="1"/>
      <c r="G58" s="1"/>
    </row>
    <row r="59" spans="1:7" ht="23">
      <c r="A59" s="13"/>
      <c r="B59" s="2"/>
      <c r="C59" s="2"/>
      <c r="D59" s="2"/>
      <c r="E59" s="2"/>
      <c r="F59" s="1"/>
      <c r="G59" s="1"/>
    </row>
    <row r="60" spans="1:7" ht="23">
      <c r="A60" s="13"/>
      <c r="B60" s="2"/>
      <c r="C60" s="2"/>
      <c r="D60" s="2"/>
      <c r="E60" s="2"/>
      <c r="F60" s="1"/>
      <c r="G60" s="1"/>
    </row>
    <row r="61" spans="1:7" ht="23">
      <c r="A61" s="13"/>
      <c r="B61" s="2"/>
      <c r="C61" s="2"/>
      <c r="D61" s="2"/>
      <c r="E61" s="2"/>
      <c r="F61" s="1"/>
      <c r="G61" s="1"/>
    </row>
    <row r="62" spans="1:7" ht="23">
      <c r="A62" s="13"/>
      <c r="B62" s="2"/>
      <c r="C62" s="2"/>
      <c r="D62" s="2"/>
      <c r="E62" s="2"/>
      <c r="F62" s="1"/>
      <c r="G62" s="1"/>
    </row>
    <row r="63" spans="1:7" ht="23">
      <c r="A63" s="13"/>
      <c r="B63" s="2"/>
      <c r="C63" s="2"/>
      <c r="D63" s="2"/>
      <c r="E63" s="2"/>
      <c r="F63" s="1"/>
      <c r="G63" s="1"/>
    </row>
    <row r="64" spans="1:7" ht="23">
      <c r="A64" s="13"/>
      <c r="B64" s="2"/>
      <c r="C64" s="2"/>
      <c r="D64" s="2"/>
      <c r="E64" s="2"/>
      <c r="F64" s="1"/>
      <c r="G64" s="1"/>
    </row>
    <row r="65" spans="1:7" ht="23">
      <c r="A65" s="13"/>
      <c r="B65" s="2"/>
      <c r="C65" s="2"/>
      <c r="D65" s="2"/>
      <c r="E65" s="2"/>
      <c r="F65" s="1"/>
      <c r="G65" s="1"/>
    </row>
    <row r="66" spans="1:7" ht="23">
      <c r="A66" s="13"/>
      <c r="B66" s="2"/>
      <c r="C66" s="2"/>
      <c r="D66" s="2"/>
      <c r="E66" s="2"/>
      <c r="F66" s="1"/>
      <c r="G66" s="1"/>
    </row>
    <row r="67" spans="1:7" ht="23">
      <c r="A67" s="13"/>
      <c r="B67" s="2"/>
      <c r="C67" s="2"/>
      <c r="D67" s="2"/>
      <c r="E67" s="2"/>
      <c r="F67" s="1"/>
      <c r="G67" s="1"/>
    </row>
    <row r="68" spans="1:7" ht="23">
      <c r="A68" s="13"/>
      <c r="B68" s="2"/>
      <c r="C68" s="2"/>
      <c r="D68" s="2"/>
      <c r="E68" s="2"/>
      <c r="F68" s="1"/>
      <c r="G68" s="1"/>
    </row>
    <row r="69" spans="1:7" ht="23">
      <c r="A69" s="13"/>
      <c r="B69" s="2"/>
      <c r="C69" s="2"/>
      <c r="D69" s="2"/>
      <c r="E69" s="2"/>
    </row>
    <row r="70" spans="1:7" ht="23">
      <c r="A70" s="13"/>
      <c r="B70" s="2"/>
      <c r="C70" s="2"/>
      <c r="D70" s="2"/>
      <c r="E70" s="2"/>
    </row>
    <row r="71" spans="1:7" ht="23">
      <c r="A71" s="13"/>
      <c r="B71" s="2"/>
      <c r="C71" s="2"/>
      <c r="D71" s="2"/>
      <c r="E71" s="2"/>
    </row>
  </sheetData>
  <mergeCells count="4">
    <mergeCell ref="A1:E1"/>
    <mergeCell ref="B6:C6"/>
    <mergeCell ref="D6:E6"/>
    <mergeCell ref="B29:E2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jaimeelizondobraun</dc:creator>
  <cp:keywords/>
  <dc:description/>
  <cp:lastModifiedBy>jaimeelizondobraun</cp:lastModifiedBy>
  <cp:revision/>
  <dcterms:created xsi:type="dcterms:W3CDTF">2014-11-25T02:04:15Z</dcterms:created>
  <dcterms:modified xsi:type="dcterms:W3CDTF">2016-01-21T00:02:27Z</dcterms:modified>
  <cp:category/>
  <cp:contentStatus/>
</cp:coreProperties>
</file>